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\free\管　理\管理共通\Ｒ８年度\R8　入札\電力\HP\"/>
    </mc:Choice>
  </mc:AlternateContent>
  <xr:revisionPtr revIDLastSave="0" documentId="8_{226E7DA3-0954-420F-845E-CC89E164A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積算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  <c r="F12" i="1"/>
  <c r="G12" i="1" s="1"/>
  <c r="H17" i="1" l="1"/>
  <c r="H16" i="1"/>
  <c r="H15" i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E24" i="1"/>
  <c r="F24" i="1" l="1"/>
</calcChain>
</file>

<file path=xl/sharedStrings.xml><?xml version="1.0" encoding="utf-8"?>
<sst xmlns="http://schemas.openxmlformats.org/spreadsheetml/2006/main" count="53" uniqueCount="52">
  <si>
    <t>月</t>
    <rPh sb="0" eb="1">
      <t>ツキ</t>
    </rPh>
    <phoneticPr fontId="1"/>
  </si>
  <si>
    <t>年</t>
    <rPh sb="0" eb="1">
      <t>ネン</t>
    </rPh>
    <phoneticPr fontId="1"/>
  </si>
  <si>
    <t>契約電力</t>
    <rPh sb="0" eb="2">
      <t>ケイヤク</t>
    </rPh>
    <rPh sb="2" eb="4">
      <t>デンリョク</t>
    </rPh>
    <phoneticPr fontId="1"/>
  </si>
  <si>
    <t>（kWh）</t>
    <phoneticPr fontId="1"/>
  </si>
  <si>
    <t>力率</t>
    <rPh sb="0" eb="2">
      <t>リキリツ</t>
    </rPh>
    <phoneticPr fontId="1"/>
  </si>
  <si>
    <t>合計</t>
    <rPh sb="0" eb="2">
      <t>ゴウケイ</t>
    </rPh>
    <phoneticPr fontId="1"/>
  </si>
  <si>
    <t>基本料金単価ａ</t>
    <rPh sb="0" eb="2">
      <t>キホン</t>
    </rPh>
    <rPh sb="2" eb="4">
      <t>リョウキン</t>
    </rPh>
    <rPh sb="4" eb="6">
      <t>タンカ</t>
    </rPh>
    <phoneticPr fontId="1"/>
  </si>
  <si>
    <t>電気
料金
単価
ｂ</t>
    <rPh sb="0" eb="2">
      <t>デンキ</t>
    </rPh>
    <rPh sb="3" eb="5">
      <t>リョウキン</t>
    </rPh>
    <rPh sb="6" eb="8">
      <t>タンカ</t>
    </rPh>
    <phoneticPr fontId="1"/>
  </si>
  <si>
    <t>予定使用
電力量</t>
    <rPh sb="0" eb="2">
      <t>ヨテイ</t>
    </rPh>
    <rPh sb="2" eb="4">
      <t>シヨウ</t>
    </rPh>
    <rPh sb="5" eb="7">
      <t>デンリョク</t>
    </rPh>
    <rPh sb="7" eb="8">
      <t>リョウ</t>
    </rPh>
    <phoneticPr fontId="1"/>
  </si>
  <si>
    <t>（kWh）</t>
    <phoneticPr fontId="1"/>
  </si>
  <si>
    <t>（%）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</si>
  <si>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</si>
  <si>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</si>
  <si>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</si>
  <si>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</si>
  <si>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</si>
  <si>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</si>
  <si>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</si>
  <si>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</si>
  <si>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</si>
  <si>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1"/>
  </si>
  <si>
    <t>2月</t>
    <phoneticPr fontId="1"/>
  </si>
  <si>
    <t>3月</t>
    <phoneticPr fontId="1"/>
  </si>
  <si>
    <t>　　　　　　</t>
    <phoneticPr fontId="1"/>
  </si>
  <si>
    <t>円／kWh</t>
    <rPh sb="0" eb="1">
      <t>エン</t>
    </rPh>
    <phoneticPr fontId="1"/>
  </si>
  <si>
    <t>入札額</t>
    <rPh sb="0" eb="2">
      <t>ニュウサツ</t>
    </rPh>
    <rPh sb="2" eb="3">
      <t>ガク</t>
    </rPh>
    <phoneticPr fontId="1"/>
  </si>
  <si>
    <t>(円）①</t>
    <rPh sb="1" eb="2">
      <t>エン</t>
    </rPh>
    <phoneticPr fontId="1"/>
  </si>
  <si>
    <t>(円）②</t>
    <rPh sb="1" eb="2">
      <t>エン</t>
    </rPh>
    <phoneticPr fontId="1"/>
  </si>
  <si>
    <t>(円）③</t>
    <rPh sb="1" eb="2">
      <t>エン</t>
    </rPh>
    <phoneticPr fontId="1"/>
  </si>
  <si>
    <t>(円）④</t>
    <rPh sb="1" eb="2">
      <t>エン</t>
    </rPh>
    <phoneticPr fontId="1"/>
  </si>
  <si>
    <t>商号又は名称</t>
    <phoneticPr fontId="1"/>
  </si>
  <si>
    <t>・単価は税込で小数点以下第２位までとし、その端数を切り捨てます。</t>
    <rPh sb="4" eb="6">
      <t>ゼイコミ</t>
    </rPh>
    <phoneticPr fontId="1"/>
  </si>
  <si>
    <t>基本料金
ａの額</t>
    <rPh sb="0" eb="2">
      <t>キホン</t>
    </rPh>
    <rPh sb="2" eb="4">
      <t>リョウキン</t>
    </rPh>
    <rPh sb="7" eb="8">
      <t>ガク</t>
    </rPh>
    <phoneticPr fontId="1"/>
  </si>
  <si>
    <t>円／kW</t>
    <rPh sb="0" eb="1">
      <t>エン</t>
    </rPh>
    <phoneticPr fontId="1"/>
  </si>
  <si>
    <t>入札額(税抜き)</t>
    <rPh sb="0" eb="2">
      <t>ニュウサツ</t>
    </rPh>
    <rPh sb="2" eb="3">
      <t>ガク</t>
    </rPh>
    <rPh sb="4" eb="5">
      <t>ゼイ</t>
    </rPh>
    <rPh sb="5" eb="6">
      <t>ヌ</t>
    </rPh>
    <phoneticPr fontId="1"/>
  </si>
  <si>
    <t>常時力率修正額</t>
    <rPh sb="0" eb="2">
      <t>ジョウジ</t>
    </rPh>
    <rPh sb="2" eb="4">
      <t>リキリツ</t>
    </rPh>
    <rPh sb="4" eb="6">
      <t>シュウセイ</t>
    </rPh>
    <rPh sb="6" eb="7">
      <t>ガク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</si>
  <si>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</si>
  <si>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⑤</t>
    <phoneticPr fontId="1"/>
  </si>
  <si>
    <t>⑥</t>
    <phoneticPr fontId="1"/>
  </si>
  <si>
    <t>・夏季は７月１日から９月３０日までとします。　　</t>
    <phoneticPr fontId="1"/>
  </si>
  <si>
    <t>③夏季</t>
    <rPh sb="1" eb="3">
      <t>カキ</t>
    </rPh>
    <phoneticPr fontId="1"/>
  </si>
  <si>
    <t>④その他季</t>
    <rPh sb="3" eb="4">
      <t>タ</t>
    </rPh>
    <rPh sb="4" eb="5">
      <t>キ</t>
    </rPh>
    <phoneticPr fontId="1"/>
  </si>
  <si>
    <t>電力量料金ｂ
夏季</t>
    <rPh sb="0" eb="2">
      <t>デンリョク</t>
    </rPh>
    <rPh sb="2" eb="3">
      <t>リョウ</t>
    </rPh>
    <rPh sb="3" eb="5">
      <t>リョウキン</t>
    </rPh>
    <rPh sb="7" eb="8">
      <t>ナツ</t>
    </rPh>
    <rPh sb="8" eb="9">
      <t>キ</t>
    </rPh>
    <phoneticPr fontId="1"/>
  </si>
  <si>
    <t>電力量料金ｂ
その他季</t>
    <rPh sb="0" eb="2">
      <t>デンリョク</t>
    </rPh>
    <rPh sb="2" eb="3">
      <t>リョウ</t>
    </rPh>
    <rPh sb="3" eb="5">
      <t>リョウキン</t>
    </rPh>
    <rPh sb="9" eb="10">
      <t>タ</t>
    </rPh>
    <rPh sb="10" eb="11">
      <t>キ</t>
    </rPh>
    <phoneticPr fontId="1"/>
  </si>
  <si>
    <t>電力量料金ｃ※</t>
    <phoneticPr fontId="1"/>
  </si>
  <si>
    <t>入札積算内訳書（サンプル）</t>
    <rPh sb="0" eb="2">
      <t>ニュウサツ</t>
    </rPh>
    <rPh sb="2" eb="4">
      <t>セキサン</t>
    </rPh>
    <rPh sb="4" eb="7">
      <t>ウチワケショ</t>
    </rPh>
    <phoneticPr fontId="1"/>
  </si>
  <si>
    <t>参考試算</t>
    <rPh sb="0" eb="4">
      <t>サンコウシサン</t>
    </rPh>
    <phoneticPr fontId="1"/>
  </si>
  <si>
    <t>=基本料金単価
×契約電力</t>
    <rPh sb="5" eb="7">
      <t>タンカ</t>
    </rPh>
    <phoneticPr fontId="1"/>
  </si>
  <si>
    <t>＝基本料金
×（85%-力率）</t>
    <rPh sb="1" eb="3">
      <t>キホン</t>
    </rPh>
    <rPh sb="3" eb="5">
      <t>リョウキン</t>
    </rPh>
    <rPh sb="12" eb="14">
      <t>リキリツ</t>
    </rPh>
    <phoneticPr fontId="1"/>
  </si>
  <si>
    <t>=使用電力
×③単価</t>
    <rPh sb="1" eb="3">
      <t>シヨウ</t>
    </rPh>
    <phoneticPr fontId="1"/>
  </si>
  <si>
    <t>=使用電力
×④単価</t>
    <rPh sb="1" eb="3">
      <t>シヨウ</t>
    </rPh>
    <phoneticPr fontId="1"/>
  </si>
  <si>
    <t>(円）⑤</t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</si>
</sst>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##,###,###"/>
    <numFmt numFmtId="179" formatCode="#,##0.00_);[Red]\(#,##0.00\)"/>
    <numFmt numFmtId="180" formatCode="#,##0.00_ ;[Red]\-#,##0.00\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3" fontId="9" fillId="0" borderId="1" xfId="0" applyNumberFormat="1" applyFont="1" applyBorder="1">
      <alignment vertical="center"/>
    </xf>
    <xf numFmtId="0" fontId="3" fillId="0" borderId="0" xfId="0" quotePrefix="1" applyFont="1">
      <alignment vertical="center"/>
    </xf>
    <xf numFmtId="179" fontId="3" fillId="0" borderId="1" xfId="0" applyNumberFormat="1" applyFont="1" applyBorder="1">
      <alignment vertical="center"/>
    </xf>
    <xf numFmtId="0" fontId="8" fillId="0" borderId="0" xfId="0" quotePrefix="1" applyFont="1">
      <alignment vertical="center"/>
    </xf>
    <xf numFmtId="179" fontId="3" fillId="2" borderId="1" xfId="0" applyNumberFormat="1" applyFont="1" applyFill="1" applyBorder="1">
      <alignment vertical="center"/>
    </xf>
    <xf numFmtId="0" fontId="8" fillId="0" borderId="0" xfId="0" quotePrefix="1" applyFont="1" applyAlignment="1">
      <alignment horizontal="right" vertical="center"/>
    </xf>
    <xf numFmtId="9" fontId="3" fillId="2" borderId="1" xfId="1" applyFont="1" applyFill="1" applyBorder="1">
      <alignment vertical="center"/>
    </xf>
    <xf numFmtId="0" fontId="10" fillId="0" borderId="0" xfId="0" applyFont="1">
      <alignment vertical="center"/>
    </xf>
    <xf numFmtId="180" fontId="3" fillId="0" borderId="1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3" fontId="3" fillId="0" borderId="2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9" fontId="3" fillId="0" borderId="19" xfId="0" applyNumberFormat="1" applyFont="1" applyBorder="1">
      <alignment vertical="center"/>
    </xf>
    <xf numFmtId="179" fontId="3" fillId="0" borderId="20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115" zoomScaleNormal="115" workbookViewId="0">
      <selection activeCell="A2" sqref="A2"/>
    </sheetView>
  </sheetViews>
  <sheetFormatPr defaultColWidth="9" defaultRowHeight="13.2" x14ac:dyDescent="0.2"/>
  <cols>
    <col min="1" max="1" width="9.109375" style="1" customWidth="1"/>
    <col min="2" max="2" width="11.6640625" style="1" customWidth="1"/>
    <col min="3" max="3" width="9" style="1"/>
    <col min="4" max="4" width="6.5546875" style="1" customWidth="1"/>
    <col min="5" max="5" width="13.21875" style="1" customWidth="1"/>
    <col min="6" max="6" width="15" style="1" bestFit="1" customWidth="1"/>
    <col min="7" max="7" width="16.109375" style="1" bestFit="1" customWidth="1"/>
    <col min="8" max="9" width="13.88671875" style="1" bestFit="1" customWidth="1"/>
    <col min="10" max="10" width="13.88671875" style="1" customWidth="1"/>
    <col min="11" max="11" width="13" style="1" bestFit="1" customWidth="1"/>
    <col min="12" max="16384" width="9" style="1"/>
  </cols>
  <sheetData>
    <row r="1" spans="1:11" ht="14.4" x14ac:dyDescent="0.2">
      <c r="A1" s="9" t="s">
        <v>45</v>
      </c>
      <c r="C1" s="17"/>
      <c r="D1" s="17"/>
    </row>
    <row r="2" spans="1:11" x14ac:dyDescent="0.2">
      <c r="I2" s="61" t="s">
        <v>36</v>
      </c>
      <c r="J2" s="61"/>
    </row>
    <row r="3" spans="1:11" ht="14.4" x14ac:dyDescent="0.2">
      <c r="A3" s="62" t="s">
        <v>6</v>
      </c>
      <c r="B3" s="63"/>
      <c r="C3" s="45"/>
      <c r="D3" s="45"/>
      <c r="E3" s="5" t="s">
        <v>33</v>
      </c>
      <c r="F3" s="6"/>
      <c r="H3" s="1" t="s">
        <v>30</v>
      </c>
      <c r="I3" s="32" t="s">
        <v>46</v>
      </c>
      <c r="J3" s="32"/>
    </row>
    <row r="4" spans="1:11" ht="14.4" x14ac:dyDescent="0.2">
      <c r="A4" s="64" t="s">
        <v>7</v>
      </c>
      <c r="B4" s="2" t="s">
        <v>40</v>
      </c>
      <c r="C4" s="45"/>
      <c r="D4" s="45"/>
      <c r="E4" s="46" t="s">
        <v>24</v>
      </c>
      <c r="F4" s="6"/>
    </row>
    <row r="5" spans="1:11" ht="14.4" x14ac:dyDescent="0.2">
      <c r="A5" s="47"/>
      <c r="B5" s="2" t="s">
        <v>41</v>
      </c>
      <c r="C5" s="45"/>
      <c r="D5" s="45"/>
      <c r="E5" s="47"/>
      <c r="F5" s="6"/>
    </row>
    <row r="6" spans="1:11" ht="14.4" x14ac:dyDescent="0.2">
      <c r="A6" s="47"/>
      <c r="B6" s="2" t="s">
        <v>37</v>
      </c>
      <c r="C6" s="45"/>
      <c r="D6" s="45"/>
      <c r="E6" s="47"/>
      <c r="F6" s="6"/>
    </row>
    <row r="7" spans="1:11" ht="14.4" x14ac:dyDescent="0.2">
      <c r="A7" s="48"/>
      <c r="B7" s="2" t="s">
        <v>38</v>
      </c>
      <c r="C7" s="45"/>
      <c r="D7" s="45"/>
      <c r="E7" s="48"/>
      <c r="F7" s="6"/>
    </row>
    <row r="8" spans="1:11" ht="16.8" customHeight="1" x14ac:dyDescent="0.2">
      <c r="A8" s="7" t="s">
        <v>31</v>
      </c>
      <c r="F8" s="6"/>
    </row>
    <row r="9" spans="1:11" ht="16.8" customHeight="1" thickBot="1" x14ac:dyDescent="0.25">
      <c r="A9" s="7" t="s">
        <v>39</v>
      </c>
      <c r="F9" s="6"/>
      <c r="G9" s="19"/>
      <c r="I9" s="1" t="s">
        <v>23</v>
      </c>
      <c r="J9" s="25"/>
      <c r="K9" s="1" t="s">
        <v>23</v>
      </c>
    </row>
    <row r="10" spans="1:11" ht="22.2" thickTop="1" x14ac:dyDescent="0.2">
      <c r="A10" s="13" t="s">
        <v>1</v>
      </c>
      <c r="B10" s="14" t="s">
        <v>0</v>
      </c>
      <c r="C10" s="15" t="s">
        <v>2</v>
      </c>
      <c r="D10" s="15" t="s">
        <v>4</v>
      </c>
      <c r="E10" s="27" t="s">
        <v>8</v>
      </c>
      <c r="F10" s="33" t="s">
        <v>32</v>
      </c>
      <c r="G10" s="34" t="s">
        <v>35</v>
      </c>
      <c r="H10" s="35" t="s">
        <v>42</v>
      </c>
      <c r="I10" s="35" t="s">
        <v>43</v>
      </c>
      <c r="J10" s="36" t="s">
        <v>44</v>
      </c>
    </row>
    <row r="11" spans="1:11" x14ac:dyDescent="0.2">
      <c r="A11" s="10"/>
      <c r="B11" s="11"/>
      <c r="C11" s="12" t="s">
        <v>9</v>
      </c>
      <c r="D11" s="12" t="s">
        <v>10</v>
      </c>
      <c r="E11" s="10" t="s">
        <v>3</v>
      </c>
      <c r="F11" s="37" t="s">
        <v>26</v>
      </c>
      <c r="G11" s="16" t="s">
        <v>27</v>
      </c>
      <c r="H11" s="16" t="s">
        <v>28</v>
      </c>
      <c r="I11" s="16" t="s">
        <v>29</v>
      </c>
      <c r="J11" s="38" t="s">
        <v>51</v>
      </c>
    </row>
    <row r="12" spans="1:11" ht="18" customHeight="1" x14ac:dyDescent="0.2">
      <c r="A12" s="3">
        <v>2026</v>
      </c>
      <c r="B12" s="4" t="s">
        <v>11</v>
      </c>
      <c r="C12" s="18">
        <v>950</v>
      </c>
      <c r="D12" s="24">
        <v>1</v>
      </c>
      <c r="E12" s="28">
        <v>289102</v>
      </c>
      <c r="F12" s="39">
        <f t="shared" ref="F12:F23" si="0">C12*$C$3</f>
        <v>0</v>
      </c>
      <c r="G12" s="26">
        <f t="shared" ref="G12:G23" si="1">F12*(0.85-D12)</f>
        <v>0</v>
      </c>
      <c r="H12" s="22"/>
      <c r="I12" s="20">
        <v>0</v>
      </c>
      <c r="J12" s="40"/>
    </row>
    <row r="13" spans="1:11" ht="18" customHeight="1" x14ac:dyDescent="0.2">
      <c r="A13" s="3"/>
      <c r="B13" s="4" t="s">
        <v>12</v>
      </c>
      <c r="C13" s="18">
        <v>950</v>
      </c>
      <c r="D13" s="24">
        <v>1</v>
      </c>
      <c r="E13" s="28">
        <v>311887</v>
      </c>
      <c r="F13" s="39">
        <f t="shared" si="0"/>
        <v>0</v>
      </c>
      <c r="G13" s="26">
        <f t="shared" si="1"/>
        <v>0</v>
      </c>
      <c r="H13" s="22"/>
      <c r="I13" s="20">
        <v>0</v>
      </c>
      <c r="J13" s="40"/>
    </row>
    <row r="14" spans="1:11" ht="18" customHeight="1" x14ac:dyDescent="0.2">
      <c r="A14" s="3"/>
      <c r="B14" s="4" t="s">
        <v>13</v>
      </c>
      <c r="C14" s="18">
        <v>950</v>
      </c>
      <c r="D14" s="24">
        <v>1</v>
      </c>
      <c r="E14" s="28">
        <v>314620</v>
      </c>
      <c r="F14" s="39">
        <f t="shared" si="0"/>
        <v>0</v>
      </c>
      <c r="G14" s="26">
        <f t="shared" si="1"/>
        <v>0</v>
      </c>
      <c r="H14" s="22"/>
      <c r="I14" s="20">
        <v>0</v>
      </c>
      <c r="J14" s="40"/>
    </row>
    <row r="15" spans="1:11" ht="18" customHeight="1" x14ac:dyDescent="0.2">
      <c r="A15" s="3"/>
      <c r="B15" s="4" t="s">
        <v>14</v>
      </c>
      <c r="C15" s="18">
        <v>950</v>
      </c>
      <c r="D15" s="24">
        <v>1</v>
      </c>
      <c r="E15" s="28">
        <v>355738</v>
      </c>
      <c r="F15" s="39">
        <f t="shared" si="0"/>
        <v>0</v>
      </c>
      <c r="G15" s="26">
        <f t="shared" si="1"/>
        <v>0</v>
      </c>
      <c r="H15" s="20">
        <f>E15*$C$4</f>
        <v>0</v>
      </c>
      <c r="I15" s="22"/>
      <c r="J15" s="40"/>
    </row>
    <row r="16" spans="1:11" ht="18" customHeight="1" x14ac:dyDescent="0.2">
      <c r="A16" s="3"/>
      <c r="B16" s="4" t="s">
        <v>15</v>
      </c>
      <c r="C16" s="18">
        <v>950</v>
      </c>
      <c r="D16" s="24">
        <v>1</v>
      </c>
      <c r="E16" s="28">
        <v>336201</v>
      </c>
      <c r="F16" s="39">
        <f t="shared" si="0"/>
        <v>0</v>
      </c>
      <c r="G16" s="26">
        <f t="shared" si="1"/>
        <v>0</v>
      </c>
      <c r="H16" s="20">
        <f t="shared" ref="H16:H17" si="2">E16*$C$4</f>
        <v>0</v>
      </c>
      <c r="I16" s="22"/>
      <c r="J16" s="40"/>
    </row>
    <row r="17" spans="1:11" ht="18" customHeight="1" x14ac:dyDescent="0.2">
      <c r="A17" s="3"/>
      <c r="B17" s="4" t="s">
        <v>16</v>
      </c>
      <c r="C17" s="18">
        <v>950</v>
      </c>
      <c r="D17" s="24">
        <v>1</v>
      </c>
      <c r="E17" s="28">
        <v>318991</v>
      </c>
      <c r="F17" s="39">
        <f t="shared" si="0"/>
        <v>0</v>
      </c>
      <c r="G17" s="26">
        <f t="shared" si="1"/>
        <v>0</v>
      </c>
      <c r="H17" s="20">
        <f t="shared" si="2"/>
        <v>0</v>
      </c>
      <c r="I17" s="22"/>
      <c r="J17" s="40"/>
    </row>
    <row r="18" spans="1:11" ht="18" customHeight="1" x14ac:dyDescent="0.2">
      <c r="A18" s="3"/>
      <c r="B18" s="4" t="s">
        <v>17</v>
      </c>
      <c r="C18" s="18">
        <v>950</v>
      </c>
      <c r="D18" s="24">
        <v>1</v>
      </c>
      <c r="E18" s="28">
        <v>309749</v>
      </c>
      <c r="F18" s="39">
        <f t="shared" si="0"/>
        <v>0</v>
      </c>
      <c r="G18" s="26">
        <f t="shared" si="1"/>
        <v>0</v>
      </c>
      <c r="H18" s="22"/>
      <c r="I18" s="20">
        <v>0</v>
      </c>
      <c r="J18" s="40"/>
    </row>
    <row r="19" spans="1:11" ht="18" customHeight="1" x14ac:dyDescent="0.2">
      <c r="A19" s="3"/>
      <c r="B19" s="4" t="s">
        <v>18</v>
      </c>
      <c r="C19" s="18">
        <v>950</v>
      </c>
      <c r="D19" s="24">
        <v>1</v>
      </c>
      <c r="E19" s="28">
        <v>307390</v>
      </c>
      <c r="F19" s="39">
        <f t="shared" si="0"/>
        <v>0</v>
      </c>
      <c r="G19" s="26">
        <f t="shared" si="1"/>
        <v>0</v>
      </c>
      <c r="H19" s="22"/>
      <c r="I19" s="20">
        <v>0</v>
      </c>
      <c r="J19" s="40"/>
    </row>
    <row r="20" spans="1:11" ht="18" customHeight="1" x14ac:dyDescent="0.2">
      <c r="A20" s="3"/>
      <c r="B20" s="4" t="s">
        <v>19</v>
      </c>
      <c r="C20" s="18">
        <v>950</v>
      </c>
      <c r="D20" s="24">
        <v>1</v>
      </c>
      <c r="E20" s="28">
        <v>293456</v>
      </c>
      <c r="F20" s="39">
        <f t="shared" si="0"/>
        <v>0</v>
      </c>
      <c r="G20" s="26">
        <f t="shared" si="1"/>
        <v>0</v>
      </c>
      <c r="H20" s="22"/>
      <c r="I20" s="20">
        <v>0</v>
      </c>
      <c r="J20" s="40"/>
    </row>
    <row r="21" spans="1:11" ht="18" customHeight="1" x14ac:dyDescent="0.2">
      <c r="A21" s="3">
        <v>2027</v>
      </c>
      <c r="B21" s="4" t="s">
        <v>20</v>
      </c>
      <c r="C21" s="18">
        <v>950</v>
      </c>
      <c r="D21" s="24">
        <v>1</v>
      </c>
      <c r="E21" s="28">
        <v>302875</v>
      </c>
      <c r="F21" s="39">
        <f t="shared" si="0"/>
        <v>0</v>
      </c>
      <c r="G21" s="26">
        <f t="shared" si="1"/>
        <v>0</v>
      </c>
      <c r="H21" s="22"/>
      <c r="I21" s="20">
        <v>0</v>
      </c>
      <c r="J21" s="40"/>
    </row>
    <row r="22" spans="1:11" ht="18" customHeight="1" x14ac:dyDescent="0.2">
      <c r="A22" s="3"/>
      <c r="B22" s="4" t="s">
        <v>21</v>
      </c>
      <c r="C22" s="18">
        <v>950</v>
      </c>
      <c r="D22" s="24">
        <v>1</v>
      </c>
      <c r="E22" s="28">
        <v>297032</v>
      </c>
      <c r="F22" s="39">
        <f t="shared" si="0"/>
        <v>0</v>
      </c>
      <c r="G22" s="26">
        <f t="shared" si="1"/>
        <v>0</v>
      </c>
      <c r="H22" s="22"/>
      <c r="I22" s="20">
        <v>0</v>
      </c>
      <c r="J22" s="40"/>
    </row>
    <row r="23" spans="1:11" ht="18" customHeight="1" x14ac:dyDescent="0.2">
      <c r="A23" s="3"/>
      <c r="B23" s="4" t="s">
        <v>22</v>
      </c>
      <c r="C23" s="18">
        <v>950</v>
      </c>
      <c r="D23" s="24">
        <v>1</v>
      </c>
      <c r="E23" s="28">
        <v>313013</v>
      </c>
      <c r="F23" s="39">
        <f t="shared" si="0"/>
        <v>0</v>
      </c>
      <c r="G23" s="26">
        <f t="shared" si="1"/>
        <v>0</v>
      </c>
      <c r="H23" s="22"/>
      <c r="I23" s="20">
        <v>0</v>
      </c>
      <c r="J23" s="40"/>
    </row>
    <row r="24" spans="1:11" ht="18" customHeight="1" thickBot="1" x14ac:dyDescent="0.25">
      <c r="D24" s="2" t="s">
        <v>5</v>
      </c>
      <c r="E24" s="28">
        <f>SUM(E12:E23)</f>
        <v>3750054</v>
      </c>
      <c r="F24" s="41">
        <f>SUM(F11:F23)</f>
        <v>0</v>
      </c>
      <c r="G24" s="42"/>
      <c r="H24" s="43"/>
      <c r="I24" s="43"/>
      <c r="J24" s="44"/>
      <c r="K24" s="29"/>
    </row>
    <row r="25" spans="1:11" ht="31.2" customHeight="1" thickTop="1" x14ac:dyDescent="0.2">
      <c r="F25" s="31" t="s">
        <v>47</v>
      </c>
      <c r="G25" s="31" t="s">
        <v>48</v>
      </c>
      <c r="H25" s="31" t="s">
        <v>49</v>
      </c>
      <c r="I25" s="31" t="s">
        <v>50</v>
      </c>
      <c r="J25" s="30"/>
      <c r="K25" s="8"/>
    </row>
    <row r="26" spans="1:11" ht="16.8" thickBot="1" x14ac:dyDescent="0.25">
      <c r="F26" s="23"/>
      <c r="G26" s="21"/>
      <c r="I26" s="6"/>
      <c r="K26" s="8"/>
    </row>
    <row r="27" spans="1:11" ht="13.2" customHeight="1" thickTop="1" x14ac:dyDescent="0.2">
      <c r="H27" s="49" t="s">
        <v>25</v>
      </c>
      <c r="I27" s="51" t="str">
        <f>IF(C24&gt;0,#REF!,"")</f>
        <v/>
      </c>
      <c r="J27" s="52"/>
    </row>
    <row r="28" spans="1:11" ht="13.8" customHeight="1" thickBot="1" x14ac:dyDescent="0.25">
      <c r="H28" s="50"/>
      <c r="I28" s="53"/>
      <c r="J28" s="54"/>
    </row>
    <row r="29" spans="1:11" ht="13.2" customHeight="1" x14ac:dyDescent="0.2">
      <c r="H29" s="55" t="s">
        <v>34</v>
      </c>
      <c r="I29" s="57" t="e">
        <f>ROUNDUP(I27/1.1,0)</f>
        <v>#VALUE!</v>
      </c>
      <c r="J29" s="58"/>
    </row>
    <row r="30" spans="1:11" ht="13.8" customHeight="1" thickBot="1" x14ac:dyDescent="0.25">
      <c r="H30" s="56"/>
      <c r="I30" s="59"/>
      <c r="J30" s="60"/>
    </row>
    <row r="31" spans="1:11" ht="13.2" customHeight="1" thickTop="1" x14ac:dyDescent="0.2"/>
  </sheetData>
  <mergeCells count="13">
    <mergeCell ref="I2:J2"/>
    <mergeCell ref="A3:B3"/>
    <mergeCell ref="A4:A7"/>
    <mergeCell ref="C3:D3"/>
    <mergeCell ref="C4:D4"/>
    <mergeCell ref="C5:D5"/>
    <mergeCell ref="C6:D6"/>
    <mergeCell ref="C7:D7"/>
    <mergeCell ref="E4:E7"/>
    <mergeCell ref="H27:H28"/>
    <mergeCell ref="I27:J28"/>
    <mergeCell ref="H29:H30"/>
    <mergeCell ref="I29:J30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eigyou</dc:creator>
  <cp:lastModifiedBy>soumu004</cp:lastModifiedBy>
  <cp:lastPrinted>2025-12-25T08:24:52Z</cp:lastPrinted>
  <dcterms:created xsi:type="dcterms:W3CDTF">2016-01-21T04:51:00Z</dcterms:created>
  <dcterms:modified xsi:type="dcterms:W3CDTF">2026-01-05T23:52:39Z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1597a2-f7e0-4e23-8d20-64e94e59c344_Enabled">
    <vt:lpwstr>True</vt:lpwstr>
  </property>
  <property fmtid="{D5CDD505-2E9C-101B-9397-08002B2CF9AE}" pid="3" name="MSIP_Label_e91597a2-f7e0-4e23-8d20-64e94e59c344_SiteId">
    <vt:lpwstr>7c770873-0f3b-4e6c-8a69-1a5297bba078</vt:lpwstr>
  </property>
  <property fmtid="{D5CDD505-2E9C-101B-9397-08002B2CF9AE}" pid="4" name="MSIP_Label_e91597a2-f7e0-4e23-8d20-64e94e59c344_Owner">
    <vt:lpwstr>yito@az.eneserve.co.jp</vt:lpwstr>
  </property>
  <property fmtid="{D5CDD505-2E9C-101B-9397-08002B2CF9AE}" pid="5" name="MSIP_Label_e91597a2-f7e0-4e23-8d20-64e94e59c344_SetDate">
    <vt:lpwstr>2021-11-11T01:03:15.3751090Z</vt:lpwstr>
  </property>
  <property fmtid="{D5CDD505-2E9C-101B-9397-08002B2CF9AE}" pid="6" name="MSIP_Label_e91597a2-f7e0-4e23-8d20-64e94e59c344_Name">
    <vt:lpwstr>透かしなし</vt:lpwstr>
  </property>
  <property fmtid="{D5CDD505-2E9C-101B-9397-08002B2CF9AE}" pid="7" name="MSIP_Label_e91597a2-f7e0-4e23-8d20-64e94e59c344_Application">
    <vt:lpwstr>Microsoft Azure Information Protection</vt:lpwstr>
  </property>
  <property fmtid="{D5CDD505-2E9C-101B-9397-08002B2CF9AE}" pid="8" name="MSIP_Label_e91597a2-f7e0-4e23-8d20-64e94e59c344_ActionId">
    <vt:lpwstr>8e4bd47f-2515-4801-af85-55324e87589e</vt:lpwstr>
  </property>
  <property fmtid="{D5CDD505-2E9C-101B-9397-08002B2CF9AE}" pid="9" name="MSIP_Label_e91597a2-f7e0-4e23-8d20-64e94e59c344_Extended_MSFT_Method">
    <vt:lpwstr>Manual</vt:lpwstr>
  </property>
  <property fmtid="{D5CDD505-2E9C-101B-9397-08002B2CF9AE}" pid="10" name="Sensitivity">
    <vt:lpwstr>透かしなし</vt:lpwstr>
  </property>
</Properties>
</file>