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00" activeTab="0"/>
  </bookViews>
  <sheets>
    <sheet name="積算内訳書" sheetId="1" r:id="rId1"/>
  </sheets>
  <definedNames/>
  <calcPr fullCalcOnLoad="1"/>
</workbook>
</file>

<file path=xl/sharedStrings.xml><?xml version="1.0" encoding="utf-8"?>
<sst xmlns="http://schemas.openxmlformats.org/spreadsheetml/2006/main" count="65" uniqueCount="61">
  <si>
    <t>夏季１</t>
  </si>
  <si>
    <t>夏季２</t>
  </si>
  <si>
    <t>その他季１</t>
  </si>
  <si>
    <t>その他季２</t>
  </si>
  <si>
    <t>月</t>
  </si>
  <si>
    <t>年</t>
  </si>
  <si>
    <t>契約電力</t>
  </si>
  <si>
    <t>（kWh）</t>
  </si>
  <si>
    <t>力率</t>
  </si>
  <si>
    <t>合計</t>
  </si>
  <si>
    <t>再エネ
発電促進
賦課金</t>
  </si>
  <si>
    <t>基本料金単価ａ</t>
  </si>
  <si>
    <t>電気
料金
単価
ｂ</t>
  </si>
  <si>
    <t>予定使用
電力量</t>
  </si>
  <si>
    <t>（kWh）</t>
  </si>
  <si>
    <t>（%）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</si>
  <si>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</si>
  <si>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</si>
  <si>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</si>
  <si>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</si>
  <si>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</si>
  <si>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</si>
  <si>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</si>
  <si>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</si>
  <si>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</si>
  <si>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</si>
  <si>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</si>
  <si>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</si>
  <si>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　　　　　　</t>
  </si>
  <si>
    <t>円／kWh</t>
  </si>
  <si>
    <t>入札額</t>
  </si>
  <si>
    <t>(円）</t>
  </si>
  <si>
    <t>(円）①</t>
  </si>
  <si>
    <t>(円）②</t>
  </si>
  <si>
    <t>(円）③</t>
  </si>
  <si>
    <t>(円）④</t>
  </si>
  <si>
    <t>(円）⑤</t>
  </si>
  <si>
    <t>(円）⑥</t>
  </si>
  <si>
    <t>(円）⑦</t>
  </si>
  <si>
    <t>(円）⑧</t>
  </si>
  <si>
    <t>再エネ単価</t>
  </si>
  <si>
    <t>自家発補給等
その他特約額</t>
  </si>
  <si>
    <t>・夏季は７月１日から９月３０日までとします。　　</t>
  </si>
  <si>
    <t>商号又は名称</t>
  </si>
  <si>
    <t>・単価は税込で小数点以下第２位までとし、その端数を切り捨てます。</t>
  </si>
  <si>
    <t>合計
①～⑧の計</t>
  </si>
  <si>
    <t>基本料金
ａの額</t>
  </si>
  <si>
    <t>(sample)</t>
  </si>
  <si>
    <t>円／kW</t>
  </si>
  <si>
    <t>2020年</t>
  </si>
  <si>
    <t>入札積算内訳書（例）</t>
  </si>
  <si>
    <t>入札額(税抜き)</t>
  </si>
  <si>
    <t>電力量料金
その他季１</t>
  </si>
  <si>
    <t>電力量料金
その他季２</t>
  </si>
  <si>
    <t>電力量料金
夏季１</t>
  </si>
  <si>
    <t>電力量料金
夏季２</t>
  </si>
  <si>
    <t>常時力率修正額</t>
  </si>
  <si>
    <t>燃料費調整額</t>
  </si>
  <si>
    <t>＝基本料金×（0.85-力率）</t>
  </si>
  <si>
    <t>令和　　年　　月　　日</t>
  </si>
  <si>
    <t>2021年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</si>
</sst>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##,###,###"/>
    <numFmt numFmtId="179" formatCode="#,##0.00_);[Red]\(#,##0.00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b/>
      <sz val="12"/>
      <color indexed="8"/>
      <name val="ＭＳ ゴシック"/>
      <family val="3"/>
    </font>
    <font>
      <sz val="9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10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0"/>
      <color theme="1"/>
      <name val="ＭＳ ゴシック"/>
      <family val="3"/>
    </font>
    <font>
      <sz val="14"/>
      <color theme="1"/>
      <name val="ＭＳ ゴシック"/>
      <family val="3"/>
    </font>
    <font>
      <b/>
      <sz val="12"/>
      <color theme="1"/>
      <name val="ＭＳ ゴシック"/>
      <family val="3"/>
    </font>
    <font>
      <sz val="9"/>
      <color theme="1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10" xfId="0" applyFont="1" applyBorder="1" applyAlignment="1">
      <alignment vertical="center"/>
    </xf>
    <xf numFmtId="3" fontId="47" fillId="0" borderId="10" xfId="0" applyNumberFormat="1" applyFont="1" applyBorder="1" applyAlignment="1">
      <alignment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177" fontId="47" fillId="0" borderId="10" xfId="0" applyNumberFormat="1" applyFont="1" applyBorder="1" applyAlignment="1">
      <alignment vertical="center"/>
    </xf>
    <xf numFmtId="178" fontId="47" fillId="0" borderId="10" xfId="0" applyNumberFormat="1" applyFont="1" applyBorder="1" applyAlignment="1">
      <alignment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vertical="center"/>
    </xf>
    <xf numFmtId="0" fontId="47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 wrapText="1"/>
    </xf>
    <xf numFmtId="178" fontId="47" fillId="0" borderId="15" xfId="0" applyNumberFormat="1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47" fillId="0" borderId="11" xfId="0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3" fontId="53" fillId="0" borderId="10" xfId="0" applyNumberFormat="1" applyFont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9" fontId="47" fillId="0" borderId="10" xfId="42" applyFont="1" applyBorder="1" applyAlignment="1">
      <alignment vertical="center"/>
    </xf>
    <xf numFmtId="0" fontId="47" fillId="0" borderId="0" xfId="0" applyFont="1" applyAlignment="1" quotePrefix="1">
      <alignment vertical="center"/>
    </xf>
    <xf numFmtId="179" fontId="47" fillId="0" borderId="10" xfId="0" applyNumberFormat="1" applyFont="1" applyBorder="1" applyAlignment="1">
      <alignment vertical="center"/>
    </xf>
    <xf numFmtId="0" fontId="52" fillId="0" borderId="0" xfId="0" applyFont="1" applyAlignment="1" quotePrefix="1">
      <alignment vertical="center"/>
    </xf>
    <xf numFmtId="0" fontId="47" fillId="0" borderId="0" xfId="0" applyFont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177" fontId="47" fillId="0" borderId="10" xfId="0" applyNumberFormat="1" applyFont="1" applyBorder="1" applyAlignment="1">
      <alignment horizontal="center" vertical="center"/>
    </xf>
    <xf numFmtId="176" fontId="48" fillId="0" borderId="20" xfId="0" applyNumberFormat="1" applyFont="1" applyBorder="1" applyAlignment="1">
      <alignment vertical="center"/>
    </xf>
    <xf numFmtId="176" fontId="48" fillId="0" borderId="21" xfId="0" applyNumberFormat="1" applyFont="1" applyBorder="1" applyAlignment="1">
      <alignment vertical="center"/>
    </xf>
    <xf numFmtId="176" fontId="48" fillId="0" borderId="22" xfId="0" applyNumberFormat="1" applyFont="1" applyBorder="1" applyAlignment="1">
      <alignment vertical="center"/>
    </xf>
    <xf numFmtId="176" fontId="48" fillId="0" borderId="23" xfId="0" applyNumberFormat="1" applyFont="1" applyBorder="1" applyAlignment="1">
      <alignment vertical="center"/>
    </xf>
    <xf numFmtId="0" fontId="47" fillId="0" borderId="18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 shrinkToFit="1"/>
    </xf>
    <xf numFmtId="0" fontId="47" fillId="0" borderId="25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2" width="11.57421875" style="1" customWidth="1"/>
    <col min="3" max="3" width="9.00390625" style="1" customWidth="1"/>
    <col min="4" max="4" width="5.28125" style="1" customWidth="1"/>
    <col min="5" max="5" width="11.57421875" style="1" customWidth="1"/>
    <col min="6" max="10" width="13.8515625" style="1" bestFit="1" customWidth="1"/>
    <col min="11" max="11" width="13.8515625" style="1" customWidth="1"/>
    <col min="12" max="12" width="12.28125" style="1" customWidth="1"/>
    <col min="13" max="13" width="16.57421875" style="1" customWidth="1"/>
    <col min="14" max="14" width="13.8515625" style="1" bestFit="1" customWidth="1"/>
    <col min="15" max="15" width="13.00390625" style="1" bestFit="1" customWidth="1"/>
    <col min="16" max="16384" width="9.00390625" style="1" customWidth="1"/>
  </cols>
  <sheetData>
    <row r="1" spans="1:4" ht="14.25">
      <c r="A1" s="10" t="s">
        <v>50</v>
      </c>
      <c r="C1" s="22"/>
      <c r="D1" s="22" t="s">
        <v>47</v>
      </c>
    </row>
    <row r="2" spans="13:14" ht="13.5">
      <c r="M2" s="32" t="s">
        <v>59</v>
      </c>
      <c r="N2" s="32"/>
    </row>
    <row r="3" spans="1:12" ht="14.25">
      <c r="A3" s="33" t="s">
        <v>11</v>
      </c>
      <c r="B3" s="34"/>
      <c r="C3" s="38"/>
      <c r="D3" s="38"/>
      <c r="E3" s="26" t="s">
        <v>48</v>
      </c>
      <c r="F3" s="7"/>
      <c r="I3" s="1" t="s">
        <v>43</v>
      </c>
      <c r="J3" s="46"/>
      <c r="K3" s="46"/>
      <c r="L3" s="46"/>
    </row>
    <row r="4" spans="1:6" ht="14.25">
      <c r="A4" s="35" t="s">
        <v>12</v>
      </c>
      <c r="B4" s="2" t="s">
        <v>0</v>
      </c>
      <c r="C4" s="38"/>
      <c r="D4" s="38"/>
      <c r="E4" s="43" t="s">
        <v>29</v>
      </c>
      <c r="F4" s="7"/>
    </row>
    <row r="5" spans="1:6" ht="14.25">
      <c r="A5" s="36"/>
      <c r="B5" s="2" t="s">
        <v>1</v>
      </c>
      <c r="C5" s="38"/>
      <c r="D5" s="38"/>
      <c r="E5" s="36"/>
      <c r="F5" s="7"/>
    </row>
    <row r="6" spans="1:6" ht="14.25">
      <c r="A6" s="36"/>
      <c r="B6" s="2" t="s">
        <v>2</v>
      </c>
      <c r="C6" s="38"/>
      <c r="D6" s="38"/>
      <c r="E6" s="36"/>
      <c r="F6" s="7"/>
    </row>
    <row r="7" spans="1:6" ht="14.25">
      <c r="A7" s="37"/>
      <c r="B7" s="2" t="s">
        <v>3</v>
      </c>
      <c r="C7" s="38"/>
      <c r="D7" s="38"/>
      <c r="E7" s="37"/>
      <c r="F7" s="7"/>
    </row>
    <row r="8" spans="1:13" ht="14.25">
      <c r="A8" s="8" t="s">
        <v>44</v>
      </c>
      <c r="F8" s="7"/>
      <c r="M8" s="19" t="s">
        <v>40</v>
      </c>
    </row>
    <row r="9" spans="1:15" ht="14.25">
      <c r="A9" s="8" t="s">
        <v>42</v>
      </c>
      <c r="F9" s="7"/>
      <c r="G9" s="29"/>
      <c r="I9" s="1" t="s">
        <v>28</v>
      </c>
      <c r="J9" s="1" t="s">
        <v>28</v>
      </c>
      <c r="K9" s="1" t="s">
        <v>28</v>
      </c>
      <c r="M9" s="15">
        <v>2.95</v>
      </c>
      <c r="N9" s="27"/>
      <c r="O9" s="1" t="s">
        <v>28</v>
      </c>
    </row>
    <row r="10" spans="1:15" ht="33.75">
      <c r="A10" s="17" t="s">
        <v>5</v>
      </c>
      <c r="B10" s="18" t="s">
        <v>4</v>
      </c>
      <c r="C10" s="19" t="s">
        <v>6</v>
      </c>
      <c r="D10" s="19" t="s">
        <v>8</v>
      </c>
      <c r="E10" s="20" t="s">
        <v>13</v>
      </c>
      <c r="F10" s="20" t="s">
        <v>46</v>
      </c>
      <c r="G10" s="19" t="s">
        <v>56</v>
      </c>
      <c r="H10" s="20" t="s">
        <v>54</v>
      </c>
      <c r="I10" s="20" t="s">
        <v>55</v>
      </c>
      <c r="J10" s="20" t="s">
        <v>52</v>
      </c>
      <c r="K10" s="20" t="s">
        <v>53</v>
      </c>
      <c r="L10" s="19" t="s">
        <v>57</v>
      </c>
      <c r="M10" s="20" t="s">
        <v>10</v>
      </c>
      <c r="N10" s="20" t="s">
        <v>41</v>
      </c>
      <c r="O10" s="20" t="s">
        <v>45</v>
      </c>
    </row>
    <row r="11" spans="1:15" ht="13.5">
      <c r="A11" s="13"/>
      <c r="B11" s="14"/>
      <c r="C11" s="16" t="s">
        <v>14</v>
      </c>
      <c r="D11" s="16" t="s">
        <v>15</v>
      </c>
      <c r="E11" s="16" t="s">
        <v>7</v>
      </c>
      <c r="F11" s="21" t="s">
        <v>32</v>
      </c>
      <c r="G11" s="21" t="s">
        <v>33</v>
      </c>
      <c r="H11" s="21" t="s">
        <v>34</v>
      </c>
      <c r="I11" s="21" t="s">
        <v>35</v>
      </c>
      <c r="J11" s="21" t="s">
        <v>36</v>
      </c>
      <c r="K11" s="21" t="s">
        <v>37</v>
      </c>
      <c r="L11" s="15"/>
      <c r="M11" s="21" t="s">
        <v>38</v>
      </c>
      <c r="N11" s="21" t="s">
        <v>39</v>
      </c>
      <c r="O11" s="21" t="s">
        <v>31</v>
      </c>
    </row>
    <row r="12" spans="1:15" ht="13.5">
      <c r="A12" s="23" t="s">
        <v>49</v>
      </c>
      <c r="B12" s="5" t="s">
        <v>16</v>
      </c>
      <c r="C12" s="25">
        <v>950</v>
      </c>
      <c r="D12" s="28">
        <v>0.99</v>
      </c>
      <c r="E12" s="3">
        <v>270459</v>
      </c>
      <c r="F12" s="30">
        <f>C12*$C$3</f>
        <v>0</v>
      </c>
      <c r="G12" s="30">
        <f>F12*(0.85-D12)</f>
        <v>0</v>
      </c>
      <c r="H12" s="30"/>
      <c r="I12" s="30"/>
      <c r="J12" s="30"/>
      <c r="K12" s="30"/>
      <c r="L12" s="30">
        <v>0</v>
      </c>
      <c r="M12" s="11">
        <f>$M$9*E12</f>
        <v>797854.05</v>
      </c>
      <c r="N12" s="11"/>
      <c r="O12" s="12">
        <f>INT(SUM(F12:N12))</f>
        <v>797854</v>
      </c>
    </row>
    <row r="13" spans="1:15" ht="13.5">
      <c r="A13" s="4"/>
      <c r="B13" s="5" t="s">
        <v>17</v>
      </c>
      <c r="C13" s="25">
        <v>950</v>
      </c>
      <c r="D13" s="28">
        <v>0.99</v>
      </c>
      <c r="E13" s="3">
        <v>296822</v>
      </c>
      <c r="F13" s="30">
        <f aca="true" t="shared" si="0" ref="F13:F23">C13*$C$3</f>
        <v>0</v>
      </c>
      <c r="G13" s="30">
        <f aca="true" t="shared" si="1" ref="G13:G23">F13*(0.85-D13)</f>
        <v>0</v>
      </c>
      <c r="H13" s="30"/>
      <c r="I13" s="30"/>
      <c r="J13" s="30"/>
      <c r="K13" s="30"/>
      <c r="L13" s="30">
        <v>0</v>
      </c>
      <c r="M13" s="11">
        <f aca="true" t="shared" si="2" ref="M13:M23">$M$9*E13</f>
        <v>875624.9</v>
      </c>
      <c r="N13" s="11"/>
      <c r="O13" s="12">
        <f aca="true" t="shared" si="3" ref="O12:O23">INT(SUM(F13:N13))</f>
        <v>875624</v>
      </c>
    </row>
    <row r="14" spans="1:15" ht="13.5">
      <c r="A14" s="4"/>
      <c r="B14" s="5" t="s">
        <v>18</v>
      </c>
      <c r="C14" s="25">
        <v>950</v>
      </c>
      <c r="D14" s="28">
        <v>0.99</v>
      </c>
      <c r="E14" s="3">
        <v>353031</v>
      </c>
      <c r="F14" s="30">
        <f t="shared" si="0"/>
        <v>0</v>
      </c>
      <c r="G14" s="30">
        <f t="shared" si="1"/>
        <v>0</v>
      </c>
      <c r="H14" s="30"/>
      <c r="I14" s="30"/>
      <c r="J14" s="30"/>
      <c r="K14" s="30"/>
      <c r="L14" s="30">
        <v>0</v>
      </c>
      <c r="M14" s="11">
        <f t="shared" si="2"/>
        <v>1041441.4500000001</v>
      </c>
      <c r="N14" s="11"/>
      <c r="O14" s="12">
        <f t="shared" si="3"/>
        <v>1041441</v>
      </c>
    </row>
    <row r="15" spans="1:15" ht="13.5">
      <c r="A15" s="4"/>
      <c r="B15" s="5" t="s">
        <v>19</v>
      </c>
      <c r="C15" s="25">
        <v>950</v>
      </c>
      <c r="D15" s="28">
        <v>0.99</v>
      </c>
      <c r="E15" s="3">
        <v>372618</v>
      </c>
      <c r="F15" s="30">
        <f t="shared" si="0"/>
        <v>0</v>
      </c>
      <c r="G15" s="30">
        <f t="shared" si="1"/>
        <v>0</v>
      </c>
      <c r="H15" s="30"/>
      <c r="I15" s="30"/>
      <c r="J15" s="30"/>
      <c r="K15" s="30"/>
      <c r="L15" s="30">
        <v>0</v>
      </c>
      <c r="M15" s="11">
        <f t="shared" si="2"/>
        <v>1099223.1</v>
      </c>
      <c r="N15" s="11"/>
      <c r="O15" s="12">
        <f t="shared" si="3"/>
        <v>1099223</v>
      </c>
    </row>
    <row r="16" spans="1:15" ht="13.5">
      <c r="A16" s="4"/>
      <c r="B16" s="5" t="s">
        <v>20</v>
      </c>
      <c r="C16" s="25">
        <v>950</v>
      </c>
      <c r="D16" s="28">
        <v>0.99</v>
      </c>
      <c r="E16" s="3">
        <v>351881</v>
      </c>
      <c r="F16" s="30">
        <f t="shared" si="0"/>
        <v>0</v>
      </c>
      <c r="G16" s="30">
        <f t="shared" si="1"/>
        <v>0</v>
      </c>
      <c r="H16" s="30"/>
      <c r="I16" s="30"/>
      <c r="J16" s="30"/>
      <c r="K16" s="30"/>
      <c r="L16" s="30">
        <v>0</v>
      </c>
      <c r="M16" s="11">
        <f t="shared" si="2"/>
        <v>1038048.9500000001</v>
      </c>
      <c r="N16" s="11"/>
      <c r="O16" s="12">
        <f t="shared" si="3"/>
        <v>1038048</v>
      </c>
    </row>
    <row r="17" spans="1:15" ht="13.5">
      <c r="A17" s="4"/>
      <c r="B17" s="5" t="s">
        <v>21</v>
      </c>
      <c r="C17" s="25">
        <v>950</v>
      </c>
      <c r="D17" s="28">
        <v>0.99</v>
      </c>
      <c r="E17" s="3">
        <v>295122</v>
      </c>
      <c r="F17" s="30">
        <f t="shared" si="0"/>
        <v>0</v>
      </c>
      <c r="G17" s="30">
        <f t="shared" si="1"/>
        <v>0</v>
      </c>
      <c r="H17" s="30"/>
      <c r="I17" s="30"/>
      <c r="J17" s="30"/>
      <c r="K17" s="30"/>
      <c r="L17" s="30">
        <v>0</v>
      </c>
      <c r="M17" s="11">
        <f t="shared" si="2"/>
        <v>870609.9</v>
      </c>
      <c r="N17" s="11"/>
      <c r="O17" s="12">
        <f t="shared" si="3"/>
        <v>870609</v>
      </c>
    </row>
    <row r="18" spans="1:15" ht="13.5">
      <c r="A18" s="4"/>
      <c r="B18" s="5" t="s">
        <v>22</v>
      </c>
      <c r="C18" s="25">
        <v>950</v>
      </c>
      <c r="D18" s="28">
        <v>0.99</v>
      </c>
      <c r="E18" s="3">
        <v>313389</v>
      </c>
      <c r="F18" s="30">
        <f t="shared" si="0"/>
        <v>0</v>
      </c>
      <c r="G18" s="30">
        <f t="shared" si="1"/>
        <v>0</v>
      </c>
      <c r="H18" s="30"/>
      <c r="I18" s="30"/>
      <c r="J18" s="30"/>
      <c r="K18" s="30"/>
      <c r="L18" s="30">
        <v>0</v>
      </c>
      <c r="M18" s="11">
        <f t="shared" si="2"/>
        <v>924497.55</v>
      </c>
      <c r="N18" s="11"/>
      <c r="O18" s="12">
        <f t="shared" si="3"/>
        <v>924497</v>
      </c>
    </row>
    <row r="19" spans="1:15" ht="13.5">
      <c r="A19" s="4"/>
      <c r="B19" s="5" t="s">
        <v>23</v>
      </c>
      <c r="C19" s="25">
        <v>950</v>
      </c>
      <c r="D19" s="28">
        <v>0.99</v>
      </c>
      <c r="E19" s="3">
        <v>280025</v>
      </c>
      <c r="F19" s="30">
        <f t="shared" si="0"/>
        <v>0</v>
      </c>
      <c r="G19" s="30">
        <f t="shared" si="1"/>
        <v>0</v>
      </c>
      <c r="H19" s="30"/>
      <c r="I19" s="30"/>
      <c r="J19" s="30"/>
      <c r="K19" s="30"/>
      <c r="L19" s="30">
        <v>0</v>
      </c>
      <c r="M19" s="11">
        <f t="shared" si="2"/>
        <v>826073.75</v>
      </c>
      <c r="N19" s="11"/>
      <c r="O19" s="12">
        <f t="shared" si="3"/>
        <v>826073</v>
      </c>
    </row>
    <row r="20" spans="1:15" ht="13.5">
      <c r="A20" s="4"/>
      <c r="B20" s="5" t="s">
        <v>24</v>
      </c>
      <c r="C20" s="25">
        <v>950</v>
      </c>
      <c r="D20" s="28">
        <v>0.99</v>
      </c>
      <c r="E20" s="3">
        <v>253876</v>
      </c>
      <c r="F20" s="30">
        <f t="shared" si="0"/>
        <v>0</v>
      </c>
      <c r="G20" s="30">
        <f t="shared" si="1"/>
        <v>0</v>
      </c>
      <c r="H20" s="30"/>
      <c r="I20" s="30"/>
      <c r="J20" s="30"/>
      <c r="K20" s="30"/>
      <c r="L20" s="30">
        <v>0</v>
      </c>
      <c r="M20" s="11">
        <f t="shared" si="2"/>
        <v>748934.2000000001</v>
      </c>
      <c r="N20" s="11"/>
      <c r="O20" s="12">
        <f t="shared" si="3"/>
        <v>748934</v>
      </c>
    </row>
    <row r="21" spans="1:15" ht="13.5">
      <c r="A21" s="23" t="s">
        <v>60</v>
      </c>
      <c r="B21" s="5" t="s">
        <v>25</v>
      </c>
      <c r="C21" s="25">
        <v>950</v>
      </c>
      <c r="D21" s="28">
        <v>0.99</v>
      </c>
      <c r="E21" s="3">
        <v>258025</v>
      </c>
      <c r="F21" s="30">
        <f t="shared" si="0"/>
        <v>0</v>
      </c>
      <c r="G21" s="30">
        <f t="shared" si="1"/>
        <v>0</v>
      </c>
      <c r="H21" s="30"/>
      <c r="I21" s="30"/>
      <c r="J21" s="30"/>
      <c r="K21" s="30"/>
      <c r="L21" s="30">
        <v>0</v>
      </c>
      <c r="M21" s="11">
        <f t="shared" si="2"/>
        <v>761173.75</v>
      </c>
      <c r="N21" s="11"/>
      <c r="O21" s="12">
        <f t="shared" si="3"/>
        <v>761173</v>
      </c>
    </row>
    <row r="22" spans="1:15" ht="13.5">
      <c r="A22" s="4"/>
      <c r="B22" s="5" t="s">
        <v>26</v>
      </c>
      <c r="C22" s="25">
        <v>950</v>
      </c>
      <c r="D22" s="28">
        <v>0.99</v>
      </c>
      <c r="E22" s="3">
        <v>269738</v>
      </c>
      <c r="F22" s="30">
        <f t="shared" si="0"/>
        <v>0</v>
      </c>
      <c r="G22" s="30">
        <f t="shared" si="1"/>
        <v>0</v>
      </c>
      <c r="H22" s="30"/>
      <c r="I22" s="30"/>
      <c r="J22" s="30"/>
      <c r="K22" s="30"/>
      <c r="L22" s="30">
        <v>0</v>
      </c>
      <c r="M22" s="11">
        <f t="shared" si="2"/>
        <v>795727.1000000001</v>
      </c>
      <c r="N22" s="11"/>
      <c r="O22" s="12">
        <f t="shared" si="3"/>
        <v>795727</v>
      </c>
    </row>
    <row r="23" spans="1:15" ht="13.5">
      <c r="A23" s="4"/>
      <c r="B23" s="5" t="s">
        <v>27</v>
      </c>
      <c r="C23" s="25">
        <v>950</v>
      </c>
      <c r="D23" s="28">
        <v>0.99</v>
      </c>
      <c r="E23" s="3">
        <v>297343</v>
      </c>
      <c r="F23" s="30">
        <f t="shared" si="0"/>
        <v>0</v>
      </c>
      <c r="G23" s="30">
        <f t="shared" si="1"/>
        <v>0</v>
      </c>
      <c r="H23" s="30"/>
      <c r="I23" s="30"/>
      <c r="J23" s="30"/>
      <c r="K23" s="30"/>
      <c r="L23" s="30">
        <v>0</v>
      </c>
      <c r="M23" s="11">
        <f t="shared" si="2"/>
        <v>877161.8500000001</v>
      </c>
      <c r="N23" s="11"/>
      <c r="O23" s="12">
        <f t="shared" si="3"/>
        <v>877161</v>
      </c>
    </row>
    <row r="24" spans="4:15" ht="13.5">
      <c r="D24" s="2" t="s">
        <v>9</v>
      </c>
      <c r="E24" s="3">
        <f>SUM(E12:E23)</f>
        <v>3612329</v>
      </c>
      <c r="F24" s="12">
        <f>SUM(F11:F23)</f>
        <v>0</v>
      </c>
      <c r="N24" s="6" t="s">
        <v>9</v>
      </c>
      <c r="O24" s="12">
        <f>SUM(O11:O23)</f>
        <v>10656364</v>
      </c>
    </row>
    <row r="25" spans="7:15" ht="18" thickBot="1">
      <c r="G25" s="31" t="s">
        <v>58</v>
      </c>
      <c r="I25" s="7"/>
      <c r="O25" s="9"/>
    </row>
    <row r="26" spans="2:14" ht="13.5">
      <c r="B26" s="24"/>
      <c r="L26" s="44" t="s">
        <v>30</v>
      </c>
      <c r="M26" s="39">
        <f>IF(F24&gt;0,O24,"")</f>
      </c>
      <c r="N26" s="40"/>
    </row>
    <row r="27" spans="2:14" ht="14.25" thickBot="1">
      <c r="B27" s="22"/>
      <c r="L27" s="45"/>
      <c r="M27" s="41"/>
      <c r="N27" s="42"/>
    </row>
    <row r="28" spans="12:14" ht="13.5">
      <c r="L28" s="47" t="s">
        <v>51</v>
      </c>
      <c r="M28" s="39">
        <f>IF(F26&gt;0,N26,"")</f>
      </c>
      <c r="N28" s="40"/>
    </row>
    <row r="29" spans="12:14" ht="14.25" thickBot="1">
      <c r="L29" s="48"/>
      <c r="M29" s="41"/>
      <c r="N29" s="42"/>
    </row>
  </sheetData>
  <sheetProtection/>
  <mergeCells count="14">
    <mergeCell ref="M28:N29"/>
    <mergeCell ref="C7:D7"/>
    <mergeCell ref="E4:E7"/>
    <mergeCell ref="L26:L27"/>
    <mergeCell ref="J3:L3"/>
    <mergeCell ref="L28:L29"/>
    <mergeCell ref="M26:N27"/>
    <mergeCell ref="M2:N2"/>
    <mergeCell ref="A3:B3"/>
    <mergeCell ref="A4:A7"/>
    <mergeCell ref="C3:D3"/>
    <mergeCell ref="C4:D4"/>
    <mergeCell ref="C5:D5"/>
    <mergeCell ref="C6:D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eigyou</dc:creator>
  <cp:keywords/>
  <dc:description/>
  <cp:lastModifiedBy>soumu01</cp:lastModifiedBy>
  <cp:lastPrinted>2019-11-12T09:31:49Z</cp:lastPrinted>
  <dcterms:created xsi:type="dcterms:W3CDTF">2016-01-21T04:51:00Z</dcterms:created>
  <dcterms:modified xsi:type="dcterms:W3CDTF">2019-11-12T09:37:03Z</dcterms:modified>
  <cp:category/>
  <cp:version/>
  <cp:contentType/>
  <cp:contentStatus/>
</cp:coreProperties>
</file>